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<sst xmlns="http://schemas.openxmlformats.org/spreadsheetml/2006/main" count="76" uniqueCount="74">
  <si>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Інші програми соціального захисту дітей</t>
  </si>
  <si>
    <t>Виконано</t>
  </si>
  <si>
    <t>1. Державне управління</t>
  </si>
  <si>
    <t>7.Освіта</t>
  </si>
  <si>
    <t>8.Охорона здоров'я</t>
  </si>
  <si>
    <t>9.Соцзахист і соцзабезпечення</t>
  </si>
  <si>
    <t>11.Культура і мистецтво</t>
  </si>
  <si>
    <t>13.Фізична культура і спорт</t>
  </si>
  <si>
    <t>17.Транспорт, дорожнє господарство, зв'язок, телекомунікація та інформатика</t>
  </si>
  <si>
    <t xml:space="preserve">25.Видатки не віднесені до основних груп </t>
  </si>
  <si>
    <t xml:space="preserve">Код </t>
  </si>
  <si>
    <t>Назва</t>
  </si>
  <si>
    <t>010000</t>
  </si>
  <si>
    <t>070000</t>
  </si>
  <si>
    <t>080000</t>
  </si>
  <si>
    <t>090000</t>
  </si>
  <si>
    <t>090412</t>
  </si>
  <si>
    <t>Інші видатки по соціальному захисту населення</t>
  </si>
  <si>
    <t>091100</t>
  </si>
  <si>
    <t>Молодіжні програми</t>
  </si>
  <si>
    <t>091200</t>
  </si>
  <si>
    <t>Інші заклади та заходи в галузі соціальної політики</t>
  </si>
  <si>
    <t>110000</t>
  </si>
  <si>
    <t>130000</t>
  </si>
  <si>
    <t>170000</t>
  </si>
  <si>
    <t>250000</t>
  </si>
  <si>
    <t>900201</t>
  </si>
  <si>
    <t>Дотації, що передаються з районного бюджету</t>
  </si>
  <si>
    <t>% до  річних призначень</t>
  </si>
  <si>
    <t>090802</t>
  </si>
  <si>
    <t>Разом  по загальному фонду</t>
  </si>
  <si>
    <t>Видатки за рахунок власних надходжень бюджетних установ</t>
  </si>
  <si>
    <t>180000</t>
  </si>
  <si>
    <t>18.Інші послуги, пов’язані з економічною діяльністю</t>
  </si>
  <si>
    <t>ВСЬОГО ВИДАТКІВ</t>
  </si>
  <si>
    <t>900203</t>
  </si>
  <si>
    <t>090417</t>
  </si>
  <si>
    <t>Витрати на поховання учасників бойових дій та інвалідів війни</t>
  </si>
  <si>
    <t>120000</t>
  </si>
  <si>
    <t>12. Засоби масової інформації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</si>
  <si>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</si>
  <si>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</si>
  <si>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</si>
  <si>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</si>
  <si>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>Бюджет розвитку</t>
  </si>
  <si>
    <t xml:space="preserve">Начальник фінансового управління </t>
  </si>
  <si>
    <t>Корюківської районної державної адміністрації</t>
  </si>
  <si>
    <t>В.І.Єременко</t>
  </si>
  <si>
    <t>250404</t>
  </si>
  <si>
    <t xml:space="preserve">Інші видатки 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</si>
  <si>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</si>
  <si>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</si>
  <si>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надання пільг окремим категоріям громадян</t>
  </si>
  <si>
    <t>виплата допомоги сім’ям з дітьми, малозабезпеченим сім’ям, інвалідам з дитинства, дітям - інвалідам…</t>
  </si>
  <si>
    <t>надання субсидій населенню</t>
  </si>
  <si>
    <t>Всього видатків  загальному фонду (з урахуванням трансфертів)</t>
  </si>
  <si>
    <t>ВИДАТКИ ЗАГАЛЬНОГО ФОНДУ</t>
  </si>
  <si>
    <t>ВИДАТКИ СПЕЦІАЛЬНОГО ФОНДУ</t>
  </si>
  <si>
    <t>КРЕДИТУВАННЯ СПЕЦІАЛЬНОГО ФОНДУ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</si>
  <si>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</si>
  <si>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</si>
  <si>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250380</t>
  </si>
  <si>
    <t>інші субвенції</t>
  </si>
  <si>
    <t>160000</t>
  </si>
  <si>
    <t>16.Сільське і лісове господарство, рибне господарство та мисливство</t>
  </si>
  <si>
    <t>170703</t>
  </si>
  <si>
    <t>Видатки на проведення робіт, пов’язаних із будівництвом, реконструкцією, ремонтом та утриманням автомобільних доріг…</t>
  </si>
  <si>
    <t>Бюджет на 2013 рік (із внесеними змінами)</t>
  </si>
  <si>
    <t>250382</t>
  </si>
  <si>
    <t>Субвенція на фінансування Програм - переможців Всеукраїнського конкурсу проектів та програм розвитку місцевого самоврядування</t>
  </si>
  <si>
    <t>250388</t>
  </si>
  <si>
    <t>Субвенція на проведення виборів депутатів ВР АРК, місцевих рад та сільських, селищних, міських голів</t>
  </si>
  <si>
    <t>КРЕДИТУВАННЯ ЗАГАЛЬНОГО ФОНДУ</t>
  </si>
  <si>
    <t>Погашення заборгованості з різниці в тарифах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</si>
</sst>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/>
    </xf>
    <xf numFmtId="176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/>
    </xf>
    <xf numFmtId="176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76" fontId="5" fillId="2" borderId="1" xfId="0" applyNumberFormat="1" applyFont="1" applyFill="1" applyBorder="1" applyAlignment="1">
      <alignment wrapText="1"/>
    </xf>
    <xf numFmtId="176" fontId="2" fillId="2" borderId="1" xfId="0" applyNumberFormat="1" applyFont="1" applyFill="1" applyBorder="1" applyAlignment="1">
      <alignment/>
    </xf>
    <xf numFmtId="176" fontId="10" fillId="0" borderId="1" xfId="0" applyNumberFormat="1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176" fontId="8" fillId="2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176" fontId="5" fillId="2" borderId="1" xfId="0" applyNumberFormat="1" applyFont="1" applyFill="1" applyBorder="1" applyAlignment="1">
      <alignment horizontal="right"/>
    </xf>
    <xf numFmtId="176" fontId="5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176" fontId="0" fillId="2" borderId="1" xfId="0" applyNumberFormat="1" applyFon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3">
      <selection activeCell="A32" sqref="A32"/>
    </sheetView>
  </sheetViews>
  <sheetFormatPr defaultColWidth="9.00390625" defaultRowHeight="12.75"/>
  <cols>
    <col min="1" max="1" width="7.25390625" style="0" customWidth="1"/>
    <col min="2" max="2" width="49.25390625" style="0" customWidth="1"/>
    <col min="3" max="3" width="14.75390625" style="0" customWidth="1"/>
    <col min="4" max="4" width="14.875" style="0" customWidth="1"/>
    <col min="5" max="5" width="11.25390625" style="0" customWidth="1"/>
  </cols>
  <sheetData>
    <row r="1" spans="1:5" ht="54.75" customHeight="1">
      <c r="A1" s="5" t="s">
        <v>10</v>
      </c>
      <c r="B1" s="6" t="s">
        <v>11</v>
      </c>
      <c r="C1" s="29" t="s">
        <v>67</v>
      </c>
      <c r="D1" s="41" t="s">
        <v>1</v>
      </c>
      <c r="E1" s="23" t="s">
        <v>28</v>
      </c>
    </row>
    <row r="2" spans="1:5" ht="12.75">
      <c r="A2" s="35"/>
      <c r="B2" s="50" t="s">
        <v>56</v>
      </c>
      <c r="C2" s="36"/>
      <c r="D2" s="35"/>
      <c r="E2" s="35"/>
    </row>
    <row r="3" spans="1:5" ht="12.75">
      <c r="A3" s="24" t="s">
        <v>12</v>
      </c>
      <c r="B3" s="27" t="s">
        <v>2</v>
      </c>
      <c r="C3" s="7">
        <v>986</v>
      </c>
      <c r="D3" s="13">
        <v>878.4</v>
      </c>
      <c r="E3" s="2">
        <f aca="true" t="shared" si="0" ref="E3:E17">D3/C3*100</f>
        <v>89.08722109533468</v>
      </c>
    </row>
    <row r="4" spans="1:5" ht="12.75">
      <c r="A4" s="24" t="s">
        <v>13</v>
      </c>
      <c r="B4" s="27" t="s">
        <v>3</v>
      </c>
      <c r="C4" s="7">
        <v>33888.4</v>
      </c>
      <c r="D4" s="13">
        <v>31866.6</v>
      </c>
      <c r="E4" s="2">
        <f t="shared" si="0"/>
        <v>94.03394671923135</v>
      </c>
    </row>
    <row r="5" spans="1:5" ht="12.75">
      <c r="A5" s="24" t="s">
        <v>14</v>
      </c>
      <c r="B5" s="27" t="s">
        <v>4</v>
      </c>
      <c r="C5" s="7">
        <v>19896.4</v>
      </c>
      <c r="D5" s="13">
        <v>18773.7</v>
      </c>
      <c r="E5" s="2">
        <f t="shared" si="0"/>
        <v>94.35727066202931</v>
      </c>
    </row>
    <row r="6" spans="1:5" ht="12.75">
      <c r="A6" s="24" t="s">
        <v>15</v>
      </c>
      <c r="B6" s="27" t="s">
        <v>5</v>
      </c>
      <c r="C6" s="7">
        <f>SUM(C7:C14)</f>
        <v>41139.00000000001</v>
      </c>
      <c r="D6" s="7">
        <f>SUM(D7:D14)</f>
        <v>40818.8</v>
      </c>
      <c r="E6" s="2">
        <f t="shared" si="0"/>
        <v>99.22166314203066</v>
      </c>
    </row>
    <row r="7" spans="1:5" ht="12.75">
      <c r="A7" s="24"/>
      <c r="B7" s="33" t="s">
        <v>52</v>
      </c>
      <c r="C7" s="10">
        <v>3796.3</v>
      </c>
      <c r="D7" s="10">
        <v>3779.6</v>
      </c>
      <c r="E7" s="16">
        <f t="shared" si="0"/>
        <v>99.5600979901483</v>
      </c>
    </row>
    <row r="8" spans="1:5" ht="22.5">
      <c r="A8" s="24"/>
      <c r="B8" s="49" t="s">
        <v>53</v>
      </c>
      <c r="C8" s="10">
        <v>30411.7</v>
      </c>
      <c r="D8" s="10">
        <v>30411.6</v>
      </c>
      <c r="E8" s="16">
        <f t="shared" si="0"/>
        <v>99.99967117918432</v>
      </c>
    </row>
    <row r="9" spans="1:5" ht="12.75">
      <c r="A9" s="24"/>
      <c r="B9" s="49" t="s">
        <v>54</v>
      </c>
      <c r="C9" s="10">
        <v>3001.2</v>
      </c>
      <c r="D9" s="10">
        <v>2952</v>
      </c>
      <c r="E9" s="16">
        <f t="shared" si="0"/>
        <v>98.36065573770493</v>
      </c>
    </row>
    <row r="10" spans="1:5" ht="12" customHeight="1">
      <c r="A10" s="25" t="s">
        <v>16</v>
      </c>
      <c r="B10" s="28" t="s">
        <v>17</v>
      </c>
      <c r="C10" s="10">
        <v>70.3</v>
      </c>
      <c r="D10" s="16">
        <v>66.9</v>
      </c>
      <c r="E10" s="16">
        <f t="shared" si="0"/>
        <v>95.16358463726885</v>
      </c>
    </row>
    <row r="11" spans="1:5" ht="12" customHeight="1">
      <c r="A11" s="25" t="s">
        <v>36</v>
      </c>
      <c r="B11" s="28" t="s">
        <v>37</v>
      </c>
      <c r="C11" s="10">
        <v>24.4</v>
      </c>
      <c r="D11" s="16">
        <v>5.7</v>
      </c>
      <c r="E11" s="16">
        <f t="shared" si="0"/>
        <v>23.36065573770492</v>
      </c>
    </row>
    <row r="12" spans="1:5" ht="15.75" customHeight="1">
      <c r="A12" s="25" t="s">
        <v>29</v>
      </c>
      <c r="B12" s="28" t="s">
        <v>0</v>
      </c>
      <c r="C12" s="10">
        <v>1.3</v>
      </c>
      <c r="D12" s="9">
        <v>0.8</v>
      </c>
      <c r="E12" s="16">
        <f t="shared" si="0"/>
        <v>61.53846153846154</v>
      </c>
    </row>
    <row r="13" spans="1:5" ht="12.75">
      <c r="A13" s="25" t="s">
        <v>18</v>
      </c>
      <c r="B13" s="28" t="s">
        <v>19</v>
      </c>
      <c r="C13" s="11">
        <v>511.8</v>
      </c>
      <c r="D13" s="16">
        <v>468.8</v>
      </c>
      <c r="E13" s="16">
        <f t="shared" si="0"/>
        <v>91.59828057835092</v>
      </c>
    </row>
    <row r="14" spans="1:5" ht="16.5" customHeight="1">
      <c r="A14" s="25" t="s">
        <v>20</v>
      </c>
      <c r="B14" s="28" t="s">
        <v>21</v>
      </c>
      <c r="C14" s="10">
        <v>3322</v>
      </c>
      <c r="D14" s="16">
        <v>3133.4</v>
      </c>
      <c r="E14" s="16">
        <f t="shared" si="0"/>
        <v>94.32269717037929</v>
      </c>
    </row>
    <row r="15" spans="1:5" ht="12.75">
      <c r="A15" s="24" t="s">
        <v>22</v>
      </c>
      <c r="B15" s="27" t="s">
        <v>6</v>
      </c>
      <c r="C15" s="15">
        <v>4377.1</v>
      </c>
      <c r="D15" s="13">
        <v>4090.8</v>
      </c>
      <c r="E15" s="2">
        <f t="shared" si="0"/>
        <v>93.45913961298577</v>
      </c>
    </row>
    <row r="16" spans="1:5" ht="12.75">
      <c r="A16" s="24" t="s">
        <v>38</v>
      </c>
      <c r="B16" s="27" t="s">
        <v>39</v>
      </c>
      <c r="C16" s="15">
        <v>43.5</v>
      </c>
      <c r="D16" s="13">
        <v>42</v>
      </c>
      <c r="E16" s="2">
        <f t="shared" si="0"/>
        <v>96.55172413793103</v>
      </c>
    </row>
    <row r="17" spans="1:5" ht="12.75">
      <c r="A17" s="24" t="s">
        <v>23</v>
      </c>
      <c r="B17" s="27" t="s">
        <v>7</v>
      </c>
      <c r="C17" s="7">
        <v>572.3</v>
      </c>
      <c r="D17" s="13">
        <v>533.7</v>
      </c>
      <c r="E17" s="2">
        <f t="shared" si="0"/>
        <v>93.2552856893238</v>
      </c>
    </row>
    <row r="18" spans="1:5" ht="22.5">
      <c r="A18" s="24" t="s">
        <v>63</v>
      </c>
      <c r="B18" s="30" t="s">
        <v>64</v>
      </c>
      <c r="C18" s="7">
        <v>34.9</v>
      </c>
      <c r="D18" s="13"/>
      <c r="E18" s="2"/>
    </row>
    <row r="19" spans="1:5" ht="24" customHeight="1">
      <c r="A19" s="24" t="s">
        <v>24</v>
      </c>
      <c r="B19" s="30" t="s">
        <v>8</v>
      </c>
      <c r="C19" s="7">
        <v>482.4</v>
      </c>
      <c r="D19" s="13">
        <v>403.1</v>
      </c>
      <c r="E19" s="2">
        <f aca="true" t="shared" si="1" ref="E19:E37">D19/C19*100</f>
        <v>83.56135986733003</v>
      </c>
    </row>
    <row r="20" spans="1:5" ht="19.5" customHeight="1">
      <c r="A20" s="24" t="s">
        <v>32</v>
      </c>
      <c r="B20" s="30" t="s">
        <v>33</v>
      </c>
      <c r="C20" s="7">
        <v>16.3</v>
      </c>
      <c r="D20" s="3">
        <v>16.3</v>
      </c>
      <c r="E20" s="2">
        <f t="shared" si="1"/>
        <v>100</v>
      </c>
    </row>
    <row r="21" spans="1:5" ht="19.5" customHeight="1">
      <c r="A21" s="24" t="s">
        <v>25</v>
      </c>
      <c r="B21" s="30" t="s">
        <v>9</v>
      </c>
      <c r="C21" s="7">
        <v>92.5</v>
      </c>
      <c r="D21" s="3">
        <v>78.4</v>
      </c>
      <c r="E21" s="2">
        <f t="shared" si="1"/>
        <v>84.75675675675677</v>
      </c>
    </row>
    <row r="22" spans="1:5" ht="12.75">
      <c r="A22" s="25" t="s">
        <v>48</v>
      </c>
      <c r="B22" s="33" t="s">
        <v>49</v>
      </c>
      <c r="C22" s="10">
        <v>92.5</v>
      </c>
      <c r="D22" s="9">
        <v>78.4</v>
      </c>
      <c r="E22" s="16">
        <f t="shared" si="1"/>
        <v>84.75675675675677</v>
      </c>
    </row>
    <row r="23" spans="1:5" ht="12.75">
      <c r="A23" s="26" t="s">
        <v>26</v>
      </c>
      <c r="B23" s="18" t="s">
        <v>30</v>
      </c>
      <c r="C23" s="17">
        <f>SUM(C3+C4+C5+C6+C15+C17+C18+C19+C21+C20+C16)</f>
        <v>101528.80000000002</v>
      </c>
      <c r="D23" s="17">
        <f>SUM(D3+D4+D5+D6+D15+D17+D18+D19+D21+D20+D16)</f>
        <v>97501.8</v>
      </c>
      <c r="E23" s="14">
        <f t="shared" si="1"/>
        <v>96.03363774613705</v>
      </c>
    </row>
    <row r="24" spans="1:5" ht="12.75">
      <c r="A24" s="24"/>
      <c r="B24" s="31" t="s">
        <v>27</v>
      </c>
      <c r="C24" s="8">
        <v>3810.2</v>
      </c>
      <c r="D24" s="8">
        <v>3630</v>
      </c>
      <c r="E24" s="2">
        <f t="shared" si="1"/>
        <v>95.27058947036902</v>
      </c>
    </row>
    <row r="25" spans="1:5" ht="33.75">
      <c r="A25" s="24" t="s">
        <v>50</v>
      </c>
      <c r="B25" s="31" t="s">
        <v>51</v>
      </c>
      <c r="C25" s="8">
        <v>67.4</v>
      </c>
      <c r="D25" s="1">
        <v>67.4</v>
      </c>
      <c r="E25" s="2">
        <f t="shared" si="1"/>
        <v>100</v>
      </c>
    </row>
    <row r="26" spans="1:5" ht="12.75">
      <c r="A26" s="24" t="s">
        <v>61</v>
      </c>
      <c r="B26" s="31" t="s">
        <v>62</v>
      </c>
      <c r="C26" s="8">
        <v>108.1</v>
      </c>
      <c r="D26" s="1">
        <v>26.1</v>
      </c>
      <c r="E26" s="2">
        <f t="shared" si="1"/>
        <v>24.144310823311752</v>
      </c>
    </row>
    <row r="27" spans="1:5" ht="33.75">
      <c r="A27" s="24" t="s">
        <v>68</v>
      </c>
      <c r="B27" s="31" t="s">
        <v>69</v>
      </c>
      <c r="C27" s="8">
        <v>83.2</v>
      </c>
      <c r="D27" s="1"/>
      <c r="E27" s="2">
        <f t="shared" si="1"/>
        <v>0</v>
      </c>
    </row>
    <row r="28" spans="1:5" ht="22.5">
      <c r="A28" s="24" t="s">
        <v>70</v>
      </c>
      <c r="B28" s="31" t="s">
        <v>71</v>
      </c>
      <c r="C28" s="8">
        <v>88.5</v>
      </c>
      <c r="D28" s="1">
        <v>80.7</v>
      </c>
      <c r="E28" s="2">
        <f t="shared" si="1"/>
        <v>91.1864406779661</v>
      </c>
    </row>
    <row r="29" spans="1:5" ht="21" customHeight="1">
      <c r="A29" s="26" t="s">
        <v>35</v>
      </c>
      <c r="B29" s="19" t="s">
        <v>55</v>
      </c>
      <c r="C29" s="20">
        <f>SUM(C23:C28)</f>
        <v>105686.20000000001</v>
      </c>
      <c r="D29" s="20">
        <f>SUM(D23:D28)</f>
        <v>101306</v>
      </c>
      <c r="E29" s="14">
        <f t="shared" si="1"/>
        <v>95.8554664658205</v>
      </c>
    </row>
    <row r="30" spans="1:5" ht="15">
      <c r="A30" s="43">
        <v>900204</v>
      </c>
      <c r="B30" s="52" t="s">
        <v>57</v>
      </c>
      <c r="C30" s="44">
        <f>SUM(C31:C35)</f>
        <v>5598.5</v>
      </c>
      <c r="D30" s="44">
        <f>SUM(D31:D35)</f>
        <v>4303.499999999999</v>
      </c>
      <c r="E30" s="21">
        <f t="shared" si="1"/>
        <v>76.86880414396711</v>
      </c>
    </row>
    <row r="31" spans="1:5" ht="22.5">
      <c r="A31" s="24"/>
      <c r="B31" s="34" t="s">
        <v>31</v>
      </c>
      <c r="C31" s="12">
        <v>3895.3</v>
      </c>
      <c r="D31" s="12">
        <v>3612.1</v>
      </c>
      <c r="E31" s="12">
        <f t="shared" si="1"/>
        <v>92.72969989474494</v>
      </c>
    </row>
    <row r="32" spans="1:5" ht="12.75">
      <c r="A32" s="24"/>
      <c r="B32" s="34" t="s">
        <v>73</v>
      </c>
      <c r="C32" s="12">
        <v>52.7</v>
      </c>
      <c r="D32" s="12">
        <v>52.7</v>
      </c>
      <c r="E32" s="12">
        <f t="shared" si="1"/>
        <v>100</v>
      </c>
    </row>
    <row r="33" spans="1:5" ht="12.75">
      <c r="A33" s="24"/>
      <c r="B33" s="42" t="s">
        <v>44</v>
      </c>
      <c r="C33" s="12">
        <v>538.3</v>
      </c>
      <c r="D33" s="12">
        <v>234.2</v>
      </c>
      <c r="E33" s="12">
        <f t="shared" si="1"/>
        <v>43.507337915660415</v>
      </c>
    </row>
    <row r="34" spans="1:5" ht="33.75">
      <c r="A34" s="24" t="s">
        <v>65</v>
      </c>
      <c r="B34" s="42" t="s">
        <v>66</v>
      </c>
      <c r="C34" s="12">
        <v>892.9</v>
      </c>
      <c r="D34" s="12">
        <v>240.1</v>
      </c>
      <c r="E34" s="12">
        <f t="shared" si="1"/>
        <v>26.889909284354353</v>
      </c>
    </row>
    <row r="35" spans="1:5" ht="33.75">
      <c r="A35" s="24" t="s">
        <v>59</v>
      </c>
      <c r="B35" s="42" t="s">
        <v>60</v>
      </c>
      <c r="C35" s="12">
        <v>219.3</v>
      </c>
      <c r="D35" s="12">
        <v>164.4</v>
      </c>
      <c r="E35" s="12">
        <f t="shared" si="1"/>
        <v>74.96580027359781</v>
      </c>
    </row>
    <row r="36" spans="1:5" ht="12.75">
      <c r="A36" s="26"/>
      <c r="B36" s="51" t="s">
        <v>72</v>
      </c>
      <c r="C36" s="56">
        <f>C37</f>
        <v>7</v>
      </c>
      <c r="D36" s="56">
        <f>D37</f>
        <v>7</v>
      </c>
      <c r="E36" s="55">
        <f t="shared" si="1"/>
        <v>100</v>
      </c>
    </row>
    <row r="37" spans="1:5" ht="22.5">
      <c r="A37" s="39" t="s">
        <v>40</v>
      </c>
      <c r="B37" s="45" t="s">
        <v>41</v>
      </c>
      <c r="C37" s="12">
        <v>7</v>
      </c>
      <c r="D37" s="12">
        <v>7</v>
      </c>
      <c r="E37" s="12">
        <f t="shared" si="1"/>
        <v>100</v>
      </c>
    </row>
    <row r="38" spans="1:5" ht="12.75">
      <c r="A38" s="26"/>
      <c r="B38" s="51" t="s">
        <v>58</v>
      </c>
      <c r="C38" s="40">
        <f>SUM(C39:C40)</f>
        <v>0</v>
      </c>
      <c r="D38" s="40">
        <f>SUM(D39:D40)</f>
        <v>0</v>
      </c>
      <c r="E38" s="40"/>
    </row>
    <row r="39" spans="1:5" ht="22.5">
      <c r="A39" s="39" t="s">
        <v>40</v>
      </c>
      <c r="B39" s="45" t="s">
        <v>41</v>
      </c>
      <c r="C39" s="12">
        <v>10</v>
      </c>
      <c r="D39" s="12">
        <v>10</v>
      </c>
      <c r="E39" s="22">
        <f>D39/C39*100</f>
        <v>100</v>
      </c>
    </row>
    <row r="40" spans="1:5" ht="22.5">
      <c r="A40" s="24" t="s">
        <v>42</v>
      </c>
      <c r="B40" s="42" t="s">
        <v>43</v>
      </c>
      <c r="C40" s="12">
        <v>-10</v>
      </c>
      <c r="D40" s="12">
        <v>-10</v>
      </c>
      <c r="E40" s="22">
        <f>D40/C40*100</f>
        <v>100</v>
      </c>
    </row>
    <row r="41" spans="1:5" ht="14.25" customHeight="1">
      <c r="A41" s="53"/>
      <c r="B41" s="54" t="s">
        <v>34</v>
      </c>
      <c r="C41" s="47">
        <f>C29+C30</f>
        <v>111284.70000000001</v>
      </c>
      <c r="D41" s="47">
        <f>D29+D30</f>
        <v>105609.5</v>
      </c>
      <c r="E41" s="48">
        <f>D41/C41*100</f>
        <v>94.90028728118061</v>
      </c>
    </row>
    <row r="42" spans="1:5" ht="12.75">
      <c r="A42" s="37"/>
      <c r="B42" s="4"/>
      <c r="C42" s="38"/>
      <c r="D42" s="32"/>
      <c r="E42" s="32"/>
    </row>
    <row r="43" ht="12.75">
      <c r="B43" s="46" t="s">
        <v>45</v>
      </c>
    </row>
    <row r="44" spans="2:5" ht="12.75">
      <c r="B44" s="46" t="s">
        <v>46</v>
      </c>
      <c r="D44" s="57" t="s">
        <v>47</v>
      </c>
      <c r="E44" s="57"/>
    </row>
  </sheetData>
  <mergeCells count="1">
    <mergeCell ref="D44:E44"/>
  </mergeCells>
  <printOptions/>
  <pageMargins left="0.32" right="0.3" top="0.28" bottom="0.17" header="0.31" footer="0.2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2014-02-14T13:14:39Z</cp:lastPrinted>
  <dcterms:created xsi:type="dcterms:W3CDTF">2002-08-22T12:41:49Z</dcterms:created>
  <dcterms:modified xsi:type="dcterms:W3CDTF">2014-02-14T13:17:34Z</dcterms:modified>
  <cp:category/>
  <cp:version/>
  <cp:contentType/>
  <cp:contentStatus/>
</cp:coreProperties>
</file>